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12705" activeTab="4"/>
  </bookViews>
  <sheets>
    <sheet name="Админ.дефицита" sheetId="1" r:id="rId1"/>
    <sheet name="Ист.фин. на 2021-2023" sheetId="2" r:id="rId2"/>
    <sheet name="Пред.размер долга" sheetId="3" r:id="rId3"/>
    <sheet name="Прогр.внутр.заимств. (2)" sheetId="4" r:id="rId4"/>
    <sheet name="Прогр.внешних.заимств." sheetId="5" r:id="rId5"/>
  </sheets>
  <definedNames>
    <definedName name="_xlnm.Print_Titles" localSheetId="1">'Ист.фин. на 2021-2023'!$10:$10</definedName>
    <definedName name="_xlnm.Print_Area" localSheetId="0">'Админ.дефицита'!$A$1:$C$37</definedName>
    <definedName name="_xlnm.Print_Area" localSheetId="1">'Ист.фин. на 2021-2023'!$A$1:$E$31</definedName>
    <definedName name="_xlnm.Print_Area" localSheetId="4">'Прогр.внешних.заимств.'!$A$2:$H$14</definedName>
    <definedName name="_xlnm.Print_Area" localSheetId="3">'Прогр.внутр.заимств. (2)'!$A$1:$G$34</definedName>
  </definedNames>
  <calcPr fullCalcOnLoad="1"/>
</workbook>
</file>

<file path=xl/sharedStrings.xml><?xml version="1.0" encoding="utf-8"?>
<sst xmlns="http://schemas.openxmlformats.org/spreadsheetml/2006/main" count="282" uniqueCount="143">
  <si>
    <t>Наименование</t>
  </si>
  <si>
    <t xml:space="preserve">ИТОГО  </t>
  </si>
  <si>
    <t>Увеличение остатков средств бюджетов</t>
  </si>
  <si>
    <t>к решению Собрания депутатов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</si>
  <si>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</si>
  <si>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</si>
  <si>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</si>
  <si>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</si>
  <si>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</si>
  <si>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</si>
  <si>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</si>
  <si>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</si>
  <si>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</si>
  <si>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</si>
  <si>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</si>
  <si>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</si>
  <si>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</si>
  <si>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</si>
  <si>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</si>
  <si>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</si>
  <si>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</si>
  <si>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</si>
  <si>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</si>
  <si>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</si>
  <si>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</si>
  <si>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</si>
  <si>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</si>
  <si>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</si>
  <si>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</si>
  <si>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</si>
  <si>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</si>
  <si>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</si>
  <si>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Источники финансирования дефицита бюджета муниципального района </t>
  </si>
  <si>
    <t>000 01 05 02 01 05 0000 610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</si>
  <si>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</si>
  <si>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</si>
  <si>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</si>
  <si>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Перечень главных администраторов</t>
  </si>
  <si>
    <t>Код главы</t>
  </si>
  <si>
    <t>Код группы, подгруппы, статьи и вида источников</t>
  </si>
  <si>
    <t>Наименование главных администраторов / Наименование источников финансирования дефицита</t>
  </si>
  <si>
    <t>01 02 00 00 05 0000 710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</si>
  <si>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</si>
  <si>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</si>
  <si>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</si>
  <si>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</si>
  <si>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Управление образования администрации муниципального образования "Плесецкий район"</t>
  </si>
  <si>
    <t>Финансово-экономическое управление администрации муниципального образования "Плесецкий район"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</si>
  <si>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</si>
  <si>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</si>
  <si>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</t>
  </si>
  <si>
    <t>Администрация муниципального образования "Плесецкий район"</t>
  </si>
  <si>
    <t>165</t>
  </si>
  <si>
    <t>Собрание депутатов МО "Плесецкий муниципальный район"</t>
  </si>
  <si>
    <t>328</t>
  </si>
  <si>
    <t>источников финансирования дефицита бюджета муниципального района</t>
  </si>
  <si>
    <t>000 01 02 00 00 05 0000 810</t>
  </si>
  <si>
    <t>000 01 03 00 00 05 0000 710</t>
  </si>
  <si>
    <t>01 03 00 00 05 0000 710</t>
  </si>
  <si>
    <t xml:space="preserve"> 01 03 00 00 05 0000 810</t>
  </si>
  <si>
    <t>01 02 00 00 05 0000 810</t>
  </si>
  <si>
    <t>078</t>
  </si>
  <si>
    <t>Отдел опеки и попечительства администрации муниципального образования "Плесецкий район"</t>
  </si>
  <si>
    <t>097</t>
  </si>
  <si>
    <t>098</t>
  </si>
  <si>
    <t>099</t>
  </si>
  <si>
    <t>в том числе:</t>
  </si>
  <si>
    <t>Приложение № 3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</si>
  <si>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</si>
  <si>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</si>
  <si>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</si>
  <si>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</si>
  <si>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</si>
  <si>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</si>
  <si>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</si>
  <si>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</si>
  <si>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</si>
  <si>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</si>
  <si>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</si>
  <si>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</si>
  <si>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</si>
  <si>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</si>
  <si>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01 03 01 00 05 0000 710</t>
  </si>
  <si>
    <t>01 03 01 00 05 0000 810</t>
  </si>
  <si>
    <t>01 06 10 02 05 0000 550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</si>
  <si>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финансовых  органах муниципальных образований в соответствии с законодательством Российской Федерации</t>
  </si>
  <si>
    <t>01 06 10 00 00 0000 000</t>
  </si>
  <si>
    <t>Операции 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</si>
  <si>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 открыты в  территориальных органах Федерального казначейства или финансовых  органах в соответствии с законодательством Российской Федерации</t>
  </si>
  <si>
    <t>01 06 10 02 00  0000 500</t>
  </si>
  <si>
    <t>01 03 00 00 00 0000 000</t>
  </si>
  <si>
    <t>Иные источники финансирования дефицита бюджета муниципального района, администрирование которых может осуществляться главными администраторами источников финансирования дефицита бюджета муниципального района в пределах их компетенции</t>
  </si>
  <si>
    <t>Сумма, тыс. рублей</t>
  </si>
  <si>
    <t>Управление муниципальным имуществом, земельных отношений, архитектуры, строительства и жилищно-коммунального хозяйства  администрации муниципального образования "Плесецкий район"</t>
  </si>
  <si>
    <t>2021 год</t>
  </si>
  <si>
    <t>2022 год</t>
  </si>
  <si>
    <t>на 1 января 2022 года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</si>
  <si>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</si>
  <si>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бюджетов муниципальных районов </t>
  </si>
  <si>
    <t>Итого муниципальный долг</t>
  </si>
  <si>
    <t>2023 год</t>
  </si>
  <si>
    <t xml:space="preserve">Размер муниципальных долговых обязательств муниципального образования "Плесецкий муниципальный район" по их видам на 1 января 2022 года, на 1 января 2023 года и на 1 января 2024 года (верхний предел) </t>
  </si>
  <si>
    <t>на 1 января 2023 года</t>
  </si>
  <si>
    <t>на 1 января              2024 года</t>
  </si>
  <si>
    <t>Наименование показателя</t>
  </si>
  <si>
    <t>Сумма, 
тыс. рублей</t>
  </si>
  <si>
    <t>Предельный срок погашения</t>
  </si>
  <si>
    <t>Утверждено</t>
  </si>
  <si>
    <t>Муниципальные заимствования в валюте Российской Федерации, всего</t>
  </si>
  <si>
    <t>-</t>
  </si>
  <si>
    <t xml:space="preserve">Муниципальные ценные бумаги </t>
  </si>
  <si>
    <t>Привлечение</t>
  </si>
  <si>
    <t>Погашение</t>
  </si>
  <si>
    <t>Кредиты из других бюджетов бюджетной системы Российской Федерации</t>
  </si>
  <si>
    <t>из них: привлечение из федерального бюджета бюджетных кредитов на пополнение остатков средств на счете бюджета</t>
  </si>
  <si>
    <t>из них: погашение бюджетных кредитов на пополнение остатков средств на счете бюджета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</si>
  <si>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25 ноября 2015 года № 01-01-06/06-221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</si>
  <si>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03 августа 2017 года № 01-01-06/06-214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</si>
  <si>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22 августа 2017 года № 01-01-06/06-222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</si>
  <si>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Кредиты кредитных организаций</t>
  </si>
  <si>
    <t>2024 год</t>
  </si>
  <si>
    <t>2025 год</t>
  </si>
  <si>
    <t xml:space="preserve"> Таблица № 2</t>
  </si>
  <si>
    <t>Сумма,                    тыс. долларов США</t>
  </si>
  <si>
    <t>Муниципальные заимствования в иностранной валюте, всего</t>
  </si>
  <si>
    <t>Кредиты, привлекаемые из федерального бюджета в рамках использования Российской Федерацией целевых иностранных кредитов</t>
  </si>
  <si>
    <t>"</t>
  </si>
  <si>
    <t>Погашение бюджетами муниципальных районов  кредитов из других бюджетов бюджетжетной системы Российской Федерации  в валюте Российской Федерации</t>
  </si>
  <si>
    <t>Бюджетные кредиты из других бюджетов бюджетной системы Российской Федерации</t>
  </si>
  <si>
    <t xml:space="preserve">Привлечение кредитов от кредитных организаций бюджетами муниципальных районов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</si>
  <si>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</si>
  <si>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Привлечение кредитов от кредитных организаций в валюте Российской Федерации
</t>
  </si>
  <si>
    <t>Привлечение бюджетных кредитов от других бюджетов бюджетной системы Российской Федерации в валюте Российской Федерации</t>
  </si>
  <si>
    <t>на 2021 год и на плановый период 2022 и 2023 годов</t>
  </si>
  <si>
    <t>Программа муниципальных внутренних заимствований муниципального образования "Плесецкий муниципальный район" на 2021 год и на плановый период 2022 и 2023 годов</t>
  </si>
  <si>
    <t>Программа муниципальных внешних заимствований муниципального образования "Плесецкий муниципальный район" на 2021 год и на плановый период 2022 и 2023 годов</t>
  </si>
  <si>
    <t>Приложение № 5</t>
  </si>
  <si>
    <t>Приложение № 15</t>
  </si>
  <si>
    <t>Приложение № 16</t>
  </si>
  <si>
    <t>Приложения № 16</t>
  </si>
  <si>
    <t xml:space="preserve"> Таблица № 1</t>
  </si>
  <si>
    <t>2026 год</t>
  </si>
  <si>
    <t>от 17 декабря 2020 г. № 155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</si>
</sst>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173" fontId="4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14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173" fontId="0" fillId="0" borderId="0" xfId="0" applyNumberFormat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14" fontId="1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73" fontId="8" fillId="33" borderId="0" xfId="58" applyNumberFormat="1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4" fontId="8" fillId="33" borderId="10" xfId="0" applyNumberFormat="1" applyFont="1" applyFill="1" applyBorder="1" applyAlignment="1">
      <alignment horizontal="center"/>
    </xf>
    <xf numFmtId="183" fontId="8" fillId="33" borderId="10" xfId="0" applyNumberFormat="1" applyFont="1" applyFill="1" applyBorder="1" applyAlignment="1">
      <alignment/>
    </xf>
    <xf numFmtId="174" fontId="8" fillId="33" borderId="13" xfId="0" applyNumberFormat="1" applyFont="1" applyFill="1" applyBorder="1" applyAlignment="1">
      <alignment horizontal="right" indent="1"/>
    </xf>
    <xf numFmtId="172" fontId="8" fillId="33" borderId="13" xfId="0" applyNumberFormat="1" applyFont="1" applyFill="1" applyBorder="1" applyAlignment="1">
      <alignment horizontal="right" indent="1"/>
    </xf>
    <xf numFmtId="189" fontId="8" fillId="33" borderId="15" xfId="0" applyNumberFormat="1" applyFont="1" applyFill="1" applyBorder="1" applyAlignment="1">
      <alignment horizontal="right" indent="1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5"/>
    </xf>
    <xf numFmtId="0" fontId="5" fillId="0" borderId="0" xfId="0" applyFont="1" applyAlignment="1">
      <alignment horizontal="left" vertical="center" wrapText="1" indent="1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3" fontId="4" fillId="0" borderId="0" xfId="60" applyNumberFormat="1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9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9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quotePrefix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190" fontId="5" fillId="0" borderId="2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quotePrefix="1">
      <alignment horizontal="center" vertical="center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3" xfId="0" applyNumberFormat="1" applyFont="1" applyFill="1" applyBorder="1" applyAlignment="1" quotePrefix="1">
      <alignment horizontal="center" vertical="center"/>
    </xf>
    <xf numFmtId="0" fontId="5" fillId="0" borderId="24" xfId="0" applyFont="1" applyFill="1" applyBorder="1" applyAlignment="1">
      <alignment horizontal="left" vertical="center" wrapText="1" indent="2"/>
    </xf>
    <xf numFmtId="190" fontId="5" fillId="0" borderId="25" xfId="0" applyNumberFormat="1" applyFont="1" applyFill="1" applyBorder="1" applyAlignment="1" quotePrefix="1">
      <alignment horizontal="center" vertical="center"/>
    </xf>
    <xf numFmtId="190" fontId="5" fillId="0" borderId="25" xfId="0" applyNumberFormat="1" applyFont="1" applyFill="1" applyBorder="1" applyAlignment="1">
      <alignment horizontal="center" vertical="center"/>
    </xf>
    <xf numFmtId="190" fontId="5" fillId="0" borderId="26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 indent="3"/>
    </xf>
    <xf numFmtId="0" fontId="5" fillId="0" borderId="27" xfId="0" applyFont="1" applyFill="1" applyBorder="1" applyAlignment="1">
      <alignment horizontal="left" vertical="center" wrapText="1" indent="2"/>
    </xf>
    <xf numFmtId="190" fontId="5" fillId="0" borderId="28" xfId="0" applyNumberFormat="1" applyFont="1" applyFill="1" applyBorder="1" applyAlignment="1">
      <alignment horizontal="center" vertical="center"/>
    </xf>
    <xf numFmtId="190" fontId="5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3" fontId="4" fillId="0" borderId="0" xfId="60" applyNumberFormat="1" applyFont="1" applyFill="1" applyBorder="1" applyAlignment="1">
      <alignment/>
    </xf>
    <xf numFmtId="190" fontId="6" fillId="0" borderId="20" xfId="0" applyNumberFormat="1" applyFont="1" applyFill="1" applyBorder="1" applyAlignment="1" quotePrefix="1">
      <alignment horizontal="center" vertical="center"/>
    </xf>
    <xf numFmtId="190" fontId="6" fillId="0" borderId="30" xfId="0" applyNumberFormat="1" applyFont="1" applyFill="1" applyBorder="1" applyAlignment="1" quotePrefix="1">
      <alignment horizontal="center" vertical="center"/>
    </xf>
    <xf numFmtId="190" fontId="5" fillId="0" borderId="21" xfId="0" applyNumberFormat="1" applyFont="1" applyFill="1" applyBorder="1" applyAlignment="1">
      <alignment horizontal="center" vertical="center"/>
    </xf>
    <xf numFmtId="190" fontId="5" fillId="0" borderId="28" xfId="0" applyNumberFormat="1" applyFont="1" applyFill="1" applyBorder="1" applyAlignment="1" quotePrefix="1">
      <alignment horizontal="center" vertical="center"/>
    </xf>
    <xf numFmtId="190" fontId="5" fillId="0" borderId="29" xfId="0" applyNumberFormat="1" applyFont="1" applyFill="1" applyBorder="1" applyAlignment="1" quotePrefix="1">
      <alignment horizontal="center" vertical="center"/>
    </xf>
    <xf numFmtId="173" fontId="5" fillId="0" borderId="10" xfId="58" applyNumberFormat="1" applyFont="1" applyFill="1" applyBorder="1" applyAlignment="1">
      <alignment vertical="center"/>
    </xf>
    <xf numFmtId="173" fontId="5" fillId="0" borderId="10" xfId="58" applyNumberFormat="1" applyFont="1" applyFill="1" applyBorder="1" applyAlignment="1">
      <alignment horizontal="center" vertical="center"/>
    </xf>
    <xf numFmtId="173" fontId="5" fillId="0" borderId="10" xfId="58" applyNumberFormat="1" applyFont="1" applyFill="1" applyBorder="1" applyAlignment="1">
      <alignment/>
    </xf>
    <xf numFmtId="173" fontId="6" fillId="0" borderId="10" xfId="58" applyNumberFormat="1" applyFont="1" applyFill="1" applyBorder="1" applyAlignment="1">
      <alignment/>
    </xf>
    <xf numFmtId="173" fontId="4" fillId="0" borderId="0" xfId="58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right" vertical="center" wrapText="1" indent="1"/>
    </xf>
    <xf numFmtId="172" fontId="0" fillId="0" borderId="0" xfId="0" applyNumberFormat="1" applyFill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0" xfId="0" applyFont="1" applyFill="1" applyAlignment="1">
      <alignment horizontal="right" vertical="center" wrapText="1"/>
    </xf>
    <xf numFmtId="0" fontId="8" fillId="33" borderId="31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31" xfId="0" applyFont="1" applyFill="1" applyBorder="1" applyAlignment="1">
      <alignment horizontal="justify" wrapText="1"/>
    </xf>
    <xf numFmtId="0" fontId="5" fillId="0" borderId="33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60" zoomScalePageLayoutView="0" workbookViewId="0" topLeftCell="A1">
      <selection activeCell="D11" sqref="D11"/>
    </sheetView>
  </sheetViews>
  <sheetFormatPr defaultColWidth="9.00390625" defaultRowHeight="12.75"/>
  <cols>
    <col min="1" max="1" width="6.125" style="0" customWidth="1"/>
    <col min="2" max="2" width="23.875" style="0" customWidth="1"/>
    <col min="3" max="3" width="72.375" style="0" customWidth="1"/>
    <col min="4" max="4" width="72.875" style="0" customWidth="1"/>
  </cols>
  <sheetData>
    <row r="1" spans="1:3" ht="15.75">
      <c r="A1" s="34"/>
      <c r="B1" s="34"/>
      <c r="C1" s="35" t="s">
        <v>67</v>
      </c>
    </row>
    <row r="2" spans="1:4" ht="15.75">
      <c r="A2" s="34"/>
      <c r="B2" s="34"/>
      <c r="C2" s="35" t="s">
        <v>3</v>
      </c>
      <c r="D2" s="4"/>
    </row>
    <row r="3" spans="1:4" ht="15.75">
      <c r="A3" s="34"/>
      <c r="B3" s="34"/>
      <c r="C3" s="35" t="s">
        <v>4</v>
      </c>
      <c r="D3" s="4"/>
    </row>
    <row r="4" spans="1:3" ht="15.75">
      <c r="A4" s="34"/>
      <c r="B4" s="34"/>
      <c r="C4" s="35" t="s">
        <v>142</v>
      </c>
    </row>
    <row r="5" spans="1:3" ht="12.75" customHeight="1">
      <c r="A5" s="34"/>
      <c r="B5" s="34"/>
      <c r="C5" s="36"/>
    </row>
    <row r="6" spans="1:3" ht="11.25" customHeight="1">
      <c r="A6" s="34"/>
      <c r="B6" s="34"/>
      <c r="C6" s="37"/>
    </row>
    <row r="7" spans="1:3" ht="15.75">
      <c r="A7" s="107" t="s">
        <v>37</v>
      </c>
      <c r="B7" s="107"/>
      <c r="C7" s="107"/>
    </row>
    <row r="8" spans="1:3" ht="15.75">
      <c r="A8" s="107" t="s">
        <v>55</v>
      </c>
      <c r="B8" s="107"/>
      <c r="C8" s="107"/>
    </row>
    <row r="9" spans="1:3" ht="11.25" customHeight="1">
      <c r="A9" s="2"/>
      <c r="B9" s="2"/>
      <c r="C9" s="2"/>
    </row>
    <row r="10" spans="1:3" ht="11.25" customHeight="1">
      <c r="A10" s="2"/>
      <c r="B10" s="2"/>
      <c r="C10" s="2"/>
    </row>
    <row r="11" spans="1:3" ht="36.75" customHeight="1">
      <c r="A11" s="38" t="s">
        <v>38</v>
      </c>
      <c r="B11" s="38" t="s">
        <v>39</v>
      </c>
      <c r="C11" s="38" t="s">
        <v>40</v>
      </c>
    </row>
    <row r="12" spans="1:3" ht="15.75">
      <c r="A12" s="39">
        <v>1</v>
      </c>
      <c r="B12" s="39">
        <v>2</v>
      </c>
      <c r="C12" s="39">
        <v>3</v>
      </c>
    </row>
    <row r="13" spans="1:3" ht="30.75" customHeight="1">
      <c r="A13" s="55" t="s">
        <v>61</v>
      </c>
      <c r="B13" s="55"/>
      <c r="C13" s="56" t="s">
        <v>46</v>
      </c>
    </row>
    <row r="14" spans="1:3" ht="30" customHeight="1" hidden="1">
      <c r="A14" s="55"/>
      <c r="B14" s="55" t="s">
        <v>42</v>
      </c>
      <c r="C14" s="56" t="s">
        <v>43</v>
      </c>
    </row>
    <row r="15" spans="1:3" ht="28.5" customHeight="1" hidden="1">
      <c r="A15" s="55"/>
      <c r="B15" s="55" t="s">
        <v>44</v>
      </c>
      <c r="C15" s="56" t="s">
        <v>45</v>
      </c>
    </row>
    <row r="16" spans="1:3" ht="34.5" customHeight="1">
      <c r="A16" s="55" t="s">
        <v>63</v>
      </c>
      <c r="B16" s="55"/>
      <c r="C16" s="56" t="s">
        <v>47</v>
      </c>
    </row>
    <row r="17" spans="1:4" s="12" customFormat="1" ht="36.75" customHeight="1">
      <c r="A17" s="55" t="s">
        <v>63</v>
      </c>
      <c r="B17" s="55" t="s">
        <v>41</v>
      </c>
      <c r="C17" s="56" t="s">
        <v>129</v>
      </c>
      <c r="D17" s="54"/>
    </row>
    <row r="18" spans="1:4" s="12" customFormat="1" ht="32.25" customHeight="1">
      <c r="A18" s="55" t="s">
        <v>63</v>
      </c>
      <c r="B18" s="55" t="s">
        <v>60</v>
      </c>
      <c r="C18" s="56" t="s">
        <v>48</v>
      </c>
      <c r="D18" s="54"/>
    </row>
    <row r="19" spans="1:3" s="12" customFormat="1" ht="30" customHeight="1" hidden="1">
      <c r="A19" s="45" t="s">
        <v>63</v>
      </c>
      <c r="B19" s="45" t="s">
        <v>58</v>
      </c>
      <c r="C19" s="46" t="s">
        <v>49</v>
      </c>
    </row>
    <row r="20" spans="1:3" s="12" customFormat="1" ht="27.75" customHeight="1" hidden="1">
      <c r="A20" s="45" t="s">
        <v>63</v>
      </c>
      <c r="B20" s="45" t="s">
        <v>59</v>
      </c>
      <c r="C20" s="46" t="s">
        <v>50</v>
      </c>
    </row>
    <row r="21" spans="1:3" s="12" customFormat="1" ht="27" customHeight="1" hidden="1">
      <c r="A21" s="45" t="s">
        <v>63</v>
      </c>
      <c r="B21" s="45" t="s">
        <v>42</v>
      </c>
      <c r="C21" s="46" t="s">
        <v>43</v>
      </c>
    </row>
    <row r="22" spans="1:3" s="12" customFormat="1" ht="27" customHeight="1" hidden="1">
      <c r="A22" s="45" t="s">
        <v>63</v>
      </c>
      <c r="B22" s="45" t="s">
        <v>44</v>
      </c>
      <c r="C22" s="46" t="s">
        <v>45</v>
      </c>
    </row>
    <row r="23" spans="1:3" s="12" customFormat="1" ht="30.75" customHeight="1">
      <c r="A23" s="55" t="s">
        <v>63</v>
      </c>
      <c r="B23" s="55" t="s">
        <v>90</v>
      </c>
      <c r="C23" s="56" t="s">
        <v>128</v>
      </c>
    </row>
    <row r="24" spans="1:4" s="12" customFormat="1" ht="49.5" customHeight="1">
      <c r="A24" s="55" t="s">
        <v>63</v>
      </c>
      <c r="B24" s="55" t="s">
        <v>82</v>
      </c>
      <c r="C24" s="56" t="s">
        <v>130</v>
      </c>
      <c r="D24" s="54"/>
    </row>
    <row r="25" spans="1:4" s="12" customFormat="1" ht="47.25" customHeight="1">
      <c r="A25" s="55" t="s">
        <v>63</v>
      </c>
      <c r="B25" s="55" t="s">
        <v>83</v>
      </c>
      <c r="C25" s="56" t="s">
        <v>127</v>
      </c>
      <c r="D25" s="54"/>
    </row>
    <row r="26" spans="1:3" s="12" customFormat="1" ht="34.5" customHeight="1">
      <c r="A26" s="55" t="s">
        <v>63</v>
      </c>
      <c r="B26" s="55" t="s">
        <v>86</v>
      </c>
      <c r="C26" s="56" t="s">
        <v>87</v>
      </c>
    </row>
    <row r="27" spans="1:4" s="12" customFormat="1" ht="84" customHeight="1">
      <c r="A27" s="55" t="s">
        <v>63</v>
      </c>
      <c r="B27" s="55" t="s">
        <v>89</v>
      </c>
      <c r="C27" s="56" t="s">
        <v>88</v>
      </c>
      <c r="D27" s="54"/>
    </row>
    <row r="28" spans="1:4" s="12" customFormat="1" ht="99" customHeight="1">
      <c r="A28" s="55" t="s">
        <v>63</v>
      </c>
      <c r="B28" s="55" t="s">
        <v>84</v>
      </c>
      <c r="C28" s="56" t="s">
        <v>85</v>
      </c>
      <c r="D28" s="54"/>
    </row>
    <row r="29" spans="1:3" ht="18.75" customHeight="1">
      <c r="A29" s="55" t="s">
        <v>64</v>
      </c>
      <c r="B29" s="55"/>
      <c r="C29" s="56" t="s">
        <v>51</v>
      </c>
    </row>
    <row r="30" spans="1:3" ht="30.75" customHeight="1">
      <c r="A30" s="55" t="s">
        <v>65</v>
      </c>
      <c r="B30" s="55"/>
      <c r="C30" s="56" t="s">
        <v>62</v>
      </c>
    </row>
    <row r="31" spans="1:3" ht="36" customHeight="1" hidden="1">
      <c r="A31" s="55"/>
      <c r="B31" s="55"/>
      <c r="C31" s="56"/>
    </row>
    <row r="32" spans="1:3" ht="46.5" customHeight="1">
      <c r="A32" s="55" t="s">
        <v>52</v>
      </c>
      <c r="B32" s="55"/>
      <c r="C32" s="56" t="s">
        <v>93</v>
      </c>
    </row>
    <row r="33" spans="1:3" ht="21" customHeight="1">
      <c r="A33" s="55" t="s">
        <v>54</v>
      </c>
      <c r="B33" s="55"/>
      <c r="C33" s="56" t="s">
        <v>53</v>
      </c>
    </row>
    <row r="34" spans="1:3" ht="53.25" customHeight="1">
      <c r="A34" s="108" t="s">
        <v>91</v>
      </c>
      <c r="B34" s="109"/>
      <c r="C34" s="110"/>
    </row>
    <row r="35" spans="1:3" ht="34.5" customHeight="1">
      <c r="A35" s="55"/>
      <c r="B35" s="55" t="s">
        <v>42</v>
      </c>
      <c r="C35" s="56" t="s">
        <v>43</v>
      </c>
    </row>
    <row r="36" spans="1:3" ht="30" customHeight="1">
      <c r="A36" s="55"/>
      <c r="B36" s="55" t="s">
        <v>44</v>
      </c>
      <c r="C36" s="56" t="s">
        <v>45</v>
      </c>
    </row>
    <row r="37" spans="1:3" ht="13.5" customHeight="1">
      <c r="A37" s="9"/>
      <c r="B37" s="9"/>
      <c r="C37" s="10"/>
    </row>
    <row r="38" spans="1:3" ht="12" customHeight="1">
      <c r="A38" s="11"/>
      <c r="B38" s="8"/>
      <c r="C38" s="4"/>
    </row>
    <row r="39" spans="1:3" ht="12.75">
      <c r="A39" s="7"/>
      <c r="B39" s="8"/>
      <c r="C39" s="4"/>
    </row>
    <row r="40" spans="1:3" ht="12.75">
      <c r="A40" s="7"/>
      <c r="B40" s="8"/>
      <c r="C40" s="4"/>
    </row>
    <row r="41" spans="1:3" ht="12.75">
      <c r="A41" s="3"/>
      <c r="B41" s="8"/>
      <c r="C41" s="4"/>
    </row>
    <row r="42" spans="1:3" ht="12.75">
      <c r="A42" s="8"/>
      <c r="B42" s="8"/>
      <c r="C42" s="4"/>
    </row>
    <row r="43" spans="1:3" ht="12.75">
      <c r="A43" s="8"/>
      <c r="B43" s="8"/>
      <c r="C43" s="4"/>
    </row>
    <row r="44" spans="1:3" ht="12.75">
      <c r="A44" s="8"/>
      <c r="B44" s="8"/>
      <c r="C44" s="4"/>
    </row>
  </sheetData>
  <sheetProtection/>
  <mergeCells count="3">
    <mergeCell ref="A7:C7"/>
    <mergeCell ref="A8:C8"/>
    <mergeCell ref="A34:C3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PageLayoutView="0" workbookViewId="0" topLeftCell="A1">
      <selection activeCell="H14" sqref="H14"/>
    </sheetView>
  </sheetViews>
  <sheetFormatPr defaultColWidth="9.00390625" defaultRowHeight="12.75"/>
  <cols>
    <col min="1" max="1" width="51.375" style="0" customWidth="1"/>
    <col min="2" max="2" width="29.25390625" style="0" customWidth="1"/>
    <col min="3" max="3" width="17.75390625" style="0" bestFit="1" customWidth="1"/>
    <col min="4" max="4" width="15.875" style="0" bestFit="1" customWidth="1"/>
    <col min="5" max="5" width="15.75390625" style="0" customWidth="1"/>
    <col min="10" max="10" width="33.625" style="0" customWidth="1"/>
  </cols>
  <sheetData>
    <row r="1" spans="1:5" ht="15.75">
      <c r="A1" s="40"/>
      <c r="D1" s="116" t="s">
        <v>136</v>
      </c>
      <c r="E1" s="116"/>
    </row>
    <row r="2" spans="1:5" ht="15.75" customHeight="1">
      <c r="A2" s="40"/>
      <c r="B2" s="119" t="s">
        <v>3</v>
      </c>
      <c r="C2" s="119"/>
      <c r="D2" s="119"/>
      <c r="E2" s="119"/>
    </row>
    <row r="3" spans="1:5" ht="15.75" customHeight="1">
      <c r="A3" s="40"/>
      <c r="B3" s="119" t="s">
        <v>4</v>
      </c>
      <c r="C3" s="119"/>
      <c r="D3" s="119"/>
      <c r="E3" s="119"/>
    </row>
    <row r="4" spans="1:5" ht="15.75" customHeight="1">
      <c r="A4" s="40"/>
      <c r="B4" s="119" t="s">
        <v>142</v>
      </c>
      <c r="C4" s="119"/>
      <c r="D4" s="119"/>
      <c r="E4" s="119"/>
    </row>
    <row r="5" spans="1:3" ht="15.75">
      <c r="A5" s="40"/>
      <c r="B5" s="40"/>
      <c r="C5" s="40"/>
    </row>
    <row r="6" spans="1:5" ht="15.75" customHeight="1">
      <c r="A6" s="112" t="s">
        <v>32</v>
      </c>
      <c r="B6" s="112"/>
      <c r="C6" s="112"/>
      <c r="D6" s="112"/>
      <c r="E6" s="112"/>
    </row>
    <row r="7" spans="1:5" ht="15.75" customHeight="1">
      <c r="A7" s="113" t="s">
        <v>133</v>
      </c>
      <c r="B7" s="113"/>
      <c r="C7" s="113"/>
      <c r="D7" s="113"/>
      <c r="E7" s="113"/>
    </row>
    <row r="8" spans="1:5" ht="15.75" customHeight="1">
      <c r="A8" s="57"/>
      <c r="B8" s="57"/>
      <c r="C8" s="57"/>
      <c r="D8" s="57"/>
      <c r="E8" s="57"/>
    </row>
    <row r="9" spans="1:5" ht="15.75" customHeight="1">
      <c r="A9" s="111" t="s">
        <v>0</v>
      </c>
      <c r="B9" s="111" t="s">
        <v>5</v>
      </c>
      <c r="C9" s="111" t="s">
        <v>92</v>
      </c>
      <c r="D9" s="111"/>
      <c r="E9" s="111"/>
    </row>
    <row r="10" spans="1:6" ht="47.25" customHeight="1">
      <c r="A10" s="111"/>
      <c r="B10" s="111"/>
      <c r="C10" s="41" t="s">
        <v>94</v>
      </c>
      <c r="D10" s="41" t="s">
        <v>95</v>
      </c>
      <c r="E10" s="41" t="s">
        <v>100</v>
      </c>
      <c r="F10" s="13"/>
    </row>
    <row r="11" spans="1:5" s="12" customFormat="1" ht="31.5">
      <c r="A11" s="94" t="s">
        <v>6</v>
      </c>
      <c r="B11" s="95" t="s">
        <v>7</v>
      </c>
      <c r="C11" s="96">
        <f>SUM(C12,C14)</f>
        <v>20000</v>
      </c>
      <c r="D11" s="96">
        <f>SUM(D12,D14)</f>
        <v>0</v>
      </c>
      <c r="E11" s="96">
        <f>SUM(E12,E14)</f>
        <v>0</v>
      </c>
    </row>
    <row r="12" spans="1:5" s="12" customFormat="1" ht="31.5" customHeight="1">
      <c r="A12" s="56" t="s">
        <v>131</v>
      </c>
      <c r="B12" s="97" t="s">
        <v>8</v>
      </c>
      <c r="C12" s="98">
        <f>SUM(C13)</f>
        <v>51500</v>
      </c>
      <c r="D12" s="98">
        <f>SUM(D13)</f>
        <v>24200</v>
      </c>
      <c r="E12" s="98">
        <f>SUM(E13)</f>
        <v>29000</v>
      </c>
    </row>
    <row r="13" spans="1:5" s="12" customFormat="1" ht="47.25" customHeight="1">
      <c r="A13" s="56" t="s">
        <v>129</v>
      </c>
      <c r="B13" s="99" t="s">
        <v>9</v>
      </c>
      <c r="C13" s="100">
        <v>51500</v>
      </c>
      <c r="D13" s="98">
        <v>24200</v>
      </c>
      <c r="E13" s="98">
        <v>29000</v>
      </c>
    </row>
    <row r="14" spans="1:5" s="12" customFormat="1" ht="34.5" customHeight="1">
      <c r="A14" s="56" t="s">
        <v>10</v>
      </c>
      <c r="B14" s="97" t="s">
        <v>11</v>
      </c>
      <c r="C14" s="98">
        <f>SUM(C15)</f>
        <v>-31500</v>
      </c>
      <c r="D14" s="98">
        <f>SUM(D15)</f>
        <v>-24200</v>
      </c>
      <c r="E14" s="98">
        <f>SUM(E15)</f>
        <v>-29000</v>
      </c>
    </row>
    <row r="15" spans="1:5" s="12" customFormat="1" ht="45.75" customHeight="1">
      <c r="A15" s="56" t="s">
        <v>48</v>
      </c>
      <c r="B15" s="99" t="s">
        <v>56</v>
      </c>
      <c r="C15" s="100">
        <v>-31500</v>
      </c>
      <c r="D15" s="98">
        <v>-24200</v>
      </c>
      <c r="E15" s="98">
        <v>-29000</v>
      </c>
    </row>
    <row r="16" spans="1:5" s="12" customFormat="1" ht="31.5">
      <c r="A16" s="56" t="s">
        <v>12</v>
      </c>
      <c r="B16" s="97" t="s">
        <v>13</v>
      </c>
      <c r="C16" s="98">
        <f>SUM(C17+C19)</f>
        <v>0</v>
      </c>
      <c r="D16" s="98">
        <f>SUM(D17+D19)</f>
        <v>0</v>
      </c>
      <c r="E16" s="98">
        <f>SUM(E17+E19)</f>
        <v>0</v>
      </c>
    </row>
    <row r="17" spans="1:5" s="12" customFormat="1" ht="50.25" customHeight="1">
      <c r="A17" s="56" t="s">
        <v>132</v>
      </c>
      <c r="B17" s="97" t="s">
        <v>14</v>
      </c>
      <c r="C17" s="98">
        <f>SUM(C18)</f>
        <v>0</v>
      </c>
      <c r="D17" s="98">
        <f>SUM(D18)</f>
        <v>0</v>
      </c>
      <c r="E17" s="98">
        <f>SUM(E18)</f>
        <v>0</v>
      </c>
    </row>
    <row r="18" spans="1:5" s="12" customFormat="1" ht="46.5" customHeight="1">
      <c r="A18" s="56" t="s">
        <v>130</v>
      </c>
      <c r="B18" s="99" t="s">
        <v>57</v>
      </c>
      <c r="C18" s="100">
        <v>0</v>
      </c>
      <c r="D18" s="98">
        <v>0</v>
      </c>
      <c r="E18" s="98">
        <v>0</v>
      </c>
    </row>
    <row r="19" spans="1:5" s="12" customFormat="1" ht="48.75" customHeight="1">
      <c r="A19" s="56" t="s">
        <v>15</v>
      </c>
      <c r="B19" s="97" t="s">
        <v>16</v>
      </c>
      <c r="C19" s="98">
        <f>SUM(C20)</f>
        <v>0</v>
      </c>
      <c r="D19" s="98">
        <f>SUM(D20)</f>
        <v>0</v>
      </c>
      <c r="E19" s="98">
        <f>SUM(E20)</f>
        <v>0</v>
      </c>
    </row>
    <row r="20" spans="1:5" s="12" customFormat="1" ht="63" customHeight="1">
      <c r="A20" s="56" t="s">
        <v>97</v>
      </c>
      <c r="B20" s="99" t="s">
        <v>17</v>
      </c>
      <c r="C20" s="100">
        <v>0</v>
      </c>
      <c r="D20" s="98">
        <v>0</v>
      </c>
      <c r="E20" s="98">
        <v>0</v>
      </c>
    </row>
    <row r="21" spans="1:5" s="12" customFormat="1" ht="31.5">
      <c r="A21" s="94" t="s">
        <v>18</v>
      </c>
      <c r="B21" s="95" t="s">
        <v>19</v>
      </c>
      <c r="C21" s="96">
        <f>SUM(C25,C29)</f>
        <v>0</v>
      </c>
      <c r="D21" s="96">
        <f>SUM(D25,D29)</f>
        <v>0</v>
      </c>
      <c r="E21" s="96">
        <f>SUM(E25,E29)</f>
        <v>0</v>
      </c>
    </row>
    <row r="22" spans="1:5" s="12" customFormat="1" ht="21.75" customHeight="1">
      <c r="A22" s="56" t="s">
        <v>2</v>
      </c>
      <c r="B22" s="97" t="s">
        <v>20</v>
      </c>
      <c r="C22" s="98">
        <f>SUM(C25)</f>
        <v>-1174586.4</v>
      </c>
      <c r="D22" s="98">
        <f>SUM(D25)</f>
        <v>-1069333.2</v>
      </c>
      <c r="E22" s="98">
        <f>SUM(E25)</f>
        <v>-1370470.3</v>
      </c>
    </row>
    <row r="23" spans="1:5" s="12" customFormat="1" ht="21" customHeight="1">
      <c r="A23" s="56" t="s">
        <v>21</v>
      </c>
      <c r="B23" s="97" t="s">
        <v>22</v>
      </c>
      <c r="C23" s="98">
        <f>SUM(C25)</f>
        <v>-1174586.4</v>
      </c>
      <c r="D23" s="98">
        <f>SUM(D25)</f>
        <v>-1069333.2</v>
      </c>
      <c r="E23" s="98">
        <f>SUM(E25)</f>
        <v>-1370470.3</v>
      </c>
    </row>
    <row r="24" spans="1:10" s="12" customFormat="1" ht="31.5">
      <c r="A24" s="56" t="s">
        <v>23</v>
      </c>
      <c r="B24" s="97" t="s">
        <v>24</v>
      </c>
      <c r="C24" s="98">
        <f>SUM(C25)</f>
        <v>-1174586.4</v>
      </c>
      <c r="D24" s="98">
        <f>SUM(D25)</f>
        <v>-1069333.2</v>
      </c>
      <c r="E24" s="98">
        <f>SUM(E25)</f>
        <v>-1370470.3</v>
      </c>
      <c r="J24" s="101"/>
    </row>
    <row r="25" spans="1:7" s="12" customFormat="1" ht="32.25" customHeight="1">
      <c r="A25" s="102" t="s">
        <v>98</v>
      </c>
      <c r="B25" s="99" t="s">
        <v>25</v>
      </c>
      <c r="C25" s="100">
        <v>-1174586.4</v>
      </c>
      <c r="D25" s="98">
        <v>-1069333.2</v>
      </c>
      <c r="E25" s="98">
        <v>-1370470.3</v>
      </c>
      <c r="F25" s="103"/>
      <c r="G25" s="104"/>
    </row>
    <row r="26" spans="1:7" s="12" customFormat="1" ht="19.5" customHeight="1">
      <c r="A26" s="56" t="s">
        <v>26</v>
      </c>
      <c r="B26" s="97" t="s">
        <v>27</v>
      </c>
      <c r="C26" s="98">
        <f>SUM(C29)</f>
        <v>1174586.4</v>
      </c>
      <c r="D26" s="98">
        <f>SUM(D29)</f>
        <v>1069333.2</v>
      </c>
      <c r="E26" s="98">
        <f>SUM(E29)</f>
        <v>1370470.3</v>
      </c>
      <c r="F26" s="105"/>
      <c r="G26" s="104"/>
    </row>
    <row r="27" spans="1:7" s="12" customFormat="1" ht="18.75" customHeight="1">
      <c r="A27" s="56" t="s">
        <v>28</v>
      </c>
      <c r="B27" s="97" t="s">
        <v>29</v>
      </c>
      <c r="C27" s="98">
        <f>SUM(C29)</f>
        <v>1174586.4</v>
      </c>
      <c r="D27" s="98">
        <f>SUM(D29)</f>
        <v>1069333.2</v>
      </c>
      <c r="E27" s="98">
        <f>SUM(E29)</f>
        <v>1370470.3</v>
      </c>
      <c r="F27" s="105"/>
      <c r="G27" s="104"/>
    </row>
    <row r="28" spans="1:7" s="12" customFormat="1" ht="31.5">
      <c r="A28" s="56" t="s">
        <v>30</v>
      </c>
      <c r="B28" s="97" t="s">
        <v>31</v>
      </c>
      <c r="C28" s="98">
        <f>SUM(C29)</f>
        <v>1174586.4</v>
      </c>
      <c r="D28" s="98">
        <f>SUM(D29)</f>
        <v>1069333.2</v>
      </c>
      <c r="E28" s="98">
        <f>SUM(E29)</f>
        <v>1370470.3</v>
      </c>
      <c r="F28" s="105"/>
      <c r="G28" s="104"/>
    </row>
    <row r="29" spans="1:10" s="12" customFormat="1" ht="36" customHeight="1">
      <c r="A29" s="56" t="s">
        <v>45</v>
      </c>
      <c r="B29" s="106" t="s">
        <v>33</v>
      </c>
      <c r="C29" s="100">
        <v>1174586.4</v>
      </c>
      <c r="D29" s="98">
        <f>-D25</f>
        <v>1069333.2</v>
      </c>
      <c r="E29" s="98">
        <f>-E25</f>
        <v>1370470.3</v>
      </c>
      <c r="F29" s="103"/>
      <c r="G29" s="104"/>
      <c r="J29" s="101"/>
    </row>
    <row r="30" spans="1:7" s="12" customFormat="1" ht="6.75" customHeight="1">
      <c r="A30" s="56"/>
      <c r="B30" s="56"/>
      <c r="C30" s="98"/>
      <c r="D30" s="98"/>
      <c r="E30" s="98"/>
      <c r="F30" s="104"/>
      <c r="G30" s="104"/>
    </row>
    <row r="31" spans="1:7" s="12" customFormat="1" ht="15.75">
      <c r="A31" s="56" t="s">
        <v>1</v>
      </c>
      <c r="B31" s="56"/>
      <c r="C31" s="98">
        <f>SUM(C11,C16,C21)</f>
        <v>20000</v>
      </c>
      <c r="D31" s="98">
        <f>SUM(D11,D16,D21)</f>
        <v>0</v>
      </c>
      <c r="E31" s="98">
        <f>SUM(E11,E16,E21)</f>
        <v>0</v>
      </c>
      <c r="F31" s="104"/>
      <c r="G31" s="104"/>
    </row>
    <row r="32" spans="1:7" ht="12.75">
      <c r="A32" s="13"/>
      <c r="B32" s="13"/>
      <c r="C32" s="13"/>
      <c r="D32" s="13"/>
      <c r="E32" s="27"/>
      <c r="F32" s="27"/>
      <c r="G32" s="26"/>
    </row>
    <row r="33" spans="1:7" ht="12.75">
      <c r="A33" s="17"/>
      <c r="B33" s="13"/>
      <c r="C33" s="13"/>
      <c r="D33" s="13"/>
      <c r="E33" s="27"/>
      <c r="F33" s="27"/>
      <c r="G33" s="26"/>
    </row>
    <row r="34" spans="1:6" ht="12.75">
      <c r="A34" s="13"/>
      <c r="B34" s="13"/>
      <c r="C34" s="13"/>
      <c r="D34" s="13"/>
      <c r="E34" s="13"/>
      <c r="F34" s="13"/>
    </row>
    <row r="35" spans="1:6" ht="15" hidden="1">
      <c r="A35" s="18" t="s">
        <v>68</v>
      </c>
      <c r="B35" s="19"/>
      <c r="C35" s="20"/>
      <c r="D35" s="13"/>
      <c r="E35" s="13"/>
      <c r="F35" s="13"/>
    </row>
    <row r="36" spans="1:6" ht="15" hidden="1">
      <c r="A36" s="18"/>
      <c r="B36" s="19"/>
      <c r="C36" s="20"/>
      <c r="D36" s="13"/>
      <c r="E36" s="13"/>
      <c r="F36" s="13"/>
    </row>
    <row r="37" spans="1:6" ht="15" hidden="1">
      <c r="A37" s="117" t="s">
        <v>80</v>
      </c>
      <c r="B37" s="118"/>
      <c r="C37" s="28" t="s">
        <v>81</v>
      </c>
      <c r="D37" s="13"/>
      <c r="E37" s="13"/>
      <c r="F37" s="13"/>
    </row>
    <row r="38" spans="1:6" ht="15" hidden="1">
      <c r="A38" s="114" t="s">
        <v>69</v>
      </c>
      <c r="B38" s="115"/>
      <c r="C38" s="29">
        <v>2</v>
      </c>
      <c r="D38" s="13"/>
      <c r="E38" s="13"/>
      <c r="F38" s="13"/>
    </row>
    <row r="39" spans="1:6" ht="15" hidden="1">
      <c r="A39" s="21" t="s">
        <v>70</v>
      </c>
      <c r="B39" s="22"/>
      <c r="C39" s="30">
        <v>1121049.1</v>
      </c>
      <c r="D39" s="13"/>
      <c r="E39" s="13"/>
      <c r="F39" s="13"/>
    </row>
    <row r="40" spans="1:6" ht="15" hidden="1">
      <c r="A40" s="21" t="s">
        <v>71</v>
      </c>
      <c r="B40" s="23"/>
      <c r="C40" s="31">
        <v>233860.5</v>
      </c>
      <c r="D40" s="13"/>
      <c r="E40" s="13"/>
      <c r="F40" s="13"/>
    </row>
    <row r="41" spans="1:6" ht="15" hidden="1">
      <c r="A41" s="21" t="s">
        <v>72</v>
      </c>
      <c r="B41" s="23"/>
      <c r="C41" s="31">
        <v>1135049.1</v>
      </c>
      <c r="D41" s="13"/>
      <c r="E41" s="13"/>
      <c r="F41" s="13"/>
    </row>
    <row r="42" spans="1:6" ht="15" hidden="1">
      <c r="A42" s="21" t="s">
        <v>73</v>
      </c>
      <c r="B42" s="23"/>
      <c r="C42" s="31">
        <f>SUM(C39-C41)</f>
        <v>-14000</v>
      </c>
      <c r="D42" s="13"/>
      <c r="E42" s="13"/>
      <c r="F42" s="13"/>
    </row>
    <row r="43" spans="1:6" ht="15" hidden="1">
      <c r="A43" s="21" t="s">
        <v>74</v>
      </c>
      <c r="B43" s="23"/>
      <c r="C43" s="31">
        <f>SUM(C11)</f>
        <v>20000</v>
      </c>
      <c r="D43" s="13"/>
      <c r="E43" s="13"/>
      <c r="F43" s="13"/>
    </row>
    <row r="44" spans="1:6" ht="15" hidden="1">
      <c r="A44" s="24" t="s">
        <v>75</v>
      </c>
      <c r="B44" s="25"/>
      <c r="C44" s="32">
        <f>SUM(-C42/C40*100)</f>
        <v>5.986474842908486</v>
      </c>
      <c r="D44" s="13"/>
      <c r="E44" s="13"/>
      <c r="F44" s="13"/>
    </row>
    <row r="45" spans="1:4" ht="12.75" hidden="1">
      <c r="A45" s="13" t="s">
        <v>76</v>
      </c>
      <c r="B45" s="13"/>
      <c r="C45" s="13">
        <v>9.76</v>
      </c>
      <c r="D45" s="13"/>
    </row>
    <row r="46" spans="1:4" ht="12.75" hidden="1">
      <c r="A46" s="13" t="s">
        <v>77</v>
      </c>
      <c r="B46" s="13"/>
      <c r="C46" s="13"/>
      <c r="D46" s="13"/>
    </row>
    <row r="47" spans="1:4" ht="12.75" hidden="1">
      <c r="A47" s="13" t="s">
        <v>78</v>
      </c>
      <c r="B47" s="13"/>
      <c r="C47" s="14">
        <v>25606.5</v>
      </c>
      <c r="D47" s="13"/>
    </row>
    <row r="48" spans="1:4" ht="12.75" hidden="1">
      <c r="A48" s="13" t="s">
        <v>79</v>
      </c>
      <c r="B48" s="13"/>
      <c r="C48" s="14">
        <v>17351.92</v>
      </c>
      <c r="D48" s="13"/>
    </row>
    <row r="49" spans="1:4" ht="12.75" hidden="1">
      <c r="A49" s="13"/>
      <c r="B49" s="13"/>
      <c r="C49" s="13"/>
      <c r="D49" s="13"/>
    </row>
  </sheetData>
  <sheetProtection/>
  <mergeCells count="11">
    <mergeCell ref="A9:A10"/>
    <mergeCell ref="B9:B10"/>
    <mergeCell ref="A6:E6"/>
    <mergeCell ref="A7:E7"/>
    <mergeCell ref="A38:B38"/>
    <mergeCell ref="D1:E1"/>
    <mergeCell ref="A37:B37"/>
    <mergeCell ref="B2:E2"/>
    <mergeCell ref="B3:E3"/>
    <mergeCell ref="B4:E4"/>
    <mergeCell ref="C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PageLayoutView="0" workbookViewId="0" topLeftCell="A1">
      <selection activeCell="I15" sqref="I15"/>
    </sheetView>
  </sheetViews>
  <sheetFormatPr defaultColWidth="9.00390625" defaultRowHeight="12.75"/>
  <cols>
    <col min="1" max="1" width="48.625" style="0" customWidth="1"/>
    <col min="2" max="3" width="14.625" style="0" customWidth="1"/>
    <col min="4" max="4" width="16.00390625" style="0" customWidth="1"/>
    <col min="5" max="5" width="14.375" style="0" customWidth="1"/>
  </cols>
  <sheetData>
    <row r="1" spans="1:5" ht="15" customHeight="1">
      <c r="A1" s="42"/>
      <c r="B1" s="116" t="s">
        <v>137</v>
      </c>
      <c r="C1" s="116"/>
      <c r="D1" s="116"/>
      <c r="E1" s="116"/>
    </row>
    <row r="2" spans="1:5" ht="15.75">
      <c r="A2" s="42"/>
      <c r="B2" s="119" t="s">
        <v>3</v>
      </c>
      <c r="C2" s="119"/>
      <c r="D2" s="119"/>
      <c r="E2" s="119"/>
    </row>
    <row r="3" spans="1:5" ht="15.75">
      <c r="A3" s="42"/>
      <c r="B3" s="119" t="s">
        <v>4</v>
      </c>
      <c r="C3" s="119"/>
      <c r="D3" s="119"/>
      <c r="E3" s="119"/>
    </row>
    <row r="4" spans="1:5" ht="15.75">
      <c r="A4" s="42"/>
      <c r="B4" s="119" t="s">
        <v>142</v>
      </c>
      <c r="C4" s="119"/>
      <c r="D4" s="119"/>
      <c r="E4" s="119"/>
    </row>
    <row r="5" spans="1:5" ht="15.75">
      <c r="A5" s="42"/>
      <c r="B5" s="40"/>
      <c r="C5" s="40"/>
      <c r="D5" s="40"/>
      <c r="E5" s="40"/>
    </row>
    <row r="6" spans="1:5" ht="15.75">
      <c r="A6" s="42"/>
      <c r="B6" s="40"/>
      <c r="C6" s="40"/>
      <c r="D6" s="40"/>
      <c r="E6" s="40"/>
    </row>
    <row r="7" spans="1:5" ht="47.25" customHeight="1">
      <c r="A7" s="120" t="s">
        <v>101</v>
      </c>
      <c r="B7" s="120"/>
      <c r="C7" s="120"/>
      <c r="D7" s="120"/>
      <c r="E7" s="121"/>
    </row>
    <row r="8" spans="1:5" ht="15.75">
      <c r="A8" s="43"/>
      <c r="B8" s="42"/>
      <c r="C8" s="42"/>
      <c r="D8" s="42"/>
      <c r="E8" s="42"/>
    </row>
    <row r="9" spans="1:5" ht="15.75">
      <c r="A9" s="42"/>
      <c r="B9" s="42"/>
      <c r="C9" s="42"/>
      <c r="D9" s="42"/>
      <c r="E9" s="42"/>
    </row>
    <row r="10" spans="1:5" ht="31.5" customHeight="1">
      <c r="A10" s="125" t="s">
        <v>0</v>
      </c>
      <c r="B10" s="126"/>
      <c r="C10" s="129" t="s">
        <v>92</v>
      </c>
      <c r="D10" s="130"/>
      <c r="E10" s="131"/>
    </row>
    <row r="11" spans="1:5" ht="31.5">
      <c r="A11" s="127"/>
      <c r="B11" s="128"/>
      <c r="C11" s="44" t="s">
        <v>96</v>
      </c>
      <c r="D11" s="44" t="s">
        <v>102</v>
      </c>
      <c r="E11" s="44" t="s">
        <v>103</v>
      </c>
    </row>
    <row r="12" spans="1:5" ht="15.75">
      <c r="A12" s="124">
        <v>1</v>
      </c>
      <c r="B12" s="124"/>
      <c r="C12" s="33">
        <v>2</v>
      </c>
      <c r="D12" s="33">
        <v>3</v>
      </c>
      <c r="E12" s="16">
        <v>4</v>
      </c>
    </row>
    <row r="13" spans="1:5" s="12" customFormat="1" ht="33.75" customHeight="1">
      <c r="A13" s="122" t="s">
        <v>34</v>
      </c>
      <c r="B13" s="123"/>
      <c r="C13" s="89">
        <v>104700</v>
      </c>
      <c r="D13" s="89">
        <v>104700</v>
      </c>
      <c r="E13" s="89">
        <v>104700</v>
      </c>
    </row>
    <row r="14" spans="1:5" s="12" customFormat="1" ht="49.5" customHeight="1">
      <c r="A14" s="122" t="s">
        <v>35</v>
      </c>
      <c r="B14" s="123"/>
      <c r="C14" s="91">
        <v>0</v>
      </c>
      <c r="D14" s="91">
        <v>0</v>
      </c>
      <c r="E14" s="91">
        <v>0</v>
      </c>
    </row>
    <row r="15" spans="1:5" s="12" customFormat="1" ht="20.25" customHeight="1">
      <c r="A15" s="122" t="s">
        <v>36</v>
      </c>
      <c r="B15" s="123"/>
      <c r="C15" s="92">
        <v>0</v>
      </c>
      <c r="D15" s="92">
        <v>0</v>
      </c>
      <c r="E15" s="92">
        <v>0</v>
      </c>
    </row>
    <row r="16" spans="1:5" s="12" customFormat="1" ht="22.5" customHeight="1">
      <c r="A16" s="122" t="s">
        <v>99</v>
      </c>
      <c r="B16" s="123"/>
      <c r="C16" s="90">
        <f>SUM(C13:C15)</f>
        <v>104700</v>
      </c>
      <c r="D16" s="90">
        <f>SUM(D13:D15)</f>
        <v>104700</v>
      </c>
      <c r="E16" s="90">
        <f>SUM(E13:E15)</f>
        <v>104700</v>
      </c>
    </row>
    <row r="17" spans="1:5" s="12" customFormat="1" ht="15.75" customHeight="1">
      <c r="A17" s="81"/>
      <c r="B17" s="82"/>
      <c r="C17" s="82"/>
      <c r="D17" s="82"/>
      <c r="E17" s="93"/>
    </row>
    <row r="18" spans="1:5" ht="14.25" customHeight="1">
      <c r="A18" s="11"/>
      <c r="B18" s="5"/>
      <c r="C18" s="5"/>
      <c r="D18" s="5"/>
      <c r="E18" s="6"/>
    </row>
    <row r="19" spans="1:5" ht="12.75" customHeight="1">
      <c r="A19" s="7"/>
      <c r="B19" s="5"/>
      <c r="C19" s="5"/>
      <c r="D19" s="5"/>
      <c r="E19" s="6"/>
    </row>
    <row r="20" spans="1:4" ht="13.5" customHeight="1">
      <c r="A20" s="7"/>
      <c r="B20" s="1"/>
      <c r="C20" s="1"/>
      <c r="D20" s="1"/>
    </row>
    <row r="21" spans="1:4" ht="16.5">
      <c r="A21" s="3"/>
      <c r="B21" s="1"/>
      <c r="C21" s="1"/>
      <c r="D21" s="1"/>
    </row>
    <row r="22" spans="2:4" ht="16.5">
      <c r="B22" s="1"/>
      <c r="C22" s="1"/>
      <c r="D22" s="1"/>
    </row>
  </sheetData>
  <sheetProtection/>
  <mergeCells count="12">
    <mergeCell ref="B2:E2"/>
    <mergeCell ref="B3:E3"/>
    <mergeCell ref="B4:E4"/>
    <mergeCell ref="A7:E7"/>
    <mergeCell ref="B1:E1"/>
    <mergeCell ref="A16:B16"/>
    <mergeCell ref="A12:B12"/>
    <mergeCell ref="A13:B13"/>
    <mergeCell ref="A15:B15"/>
    <mergeCell ref="A14:B14"/>
    <mergeCell ref="A10:B11"/>
    <mergeCell ref="C10:E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51"/>
  <sheetViews>
    <sheetView view="pageBreakPreview" zoomScale="60" zoomScalePageLayoutView="0" workbookViewId="0" topLeftCell="A2">
      <selection activeCell="I69" sqref="I69"/>
    </sheetView>
  </sheetViews>
  <sheetFormatPr defaultColWidth="9.00390625" defaultRowHeight="12.75"/>
  <cols>
    <col min="1" max="1" width="79.00390625" style="0" customWidth="1"/>
    <col min="2" max="2" width="15.00390625" style="0" customWidth="1"/>
    <col min="3" max="3" width="12.875" style="0" customWidth="1"/>
    <col min="4" max="4" width="15.00390625" style="0" customWidth="1"/>
    <col min="5" max="5" width="14.125" style="0" customWidth="1"/>
    <col min="6" max="6" width="14.625" style="0" customWidth="1"/>
    <col min="7" max="7" width="13.125" style="0" customWidth="1"/>
  </cols>
  <sheetData>
    <row r="1" ht="12.75" hidden="1"/>
    <row r="2" ht="0.75" customHeight="1"/>
    <row r="3" ht="12" customHeight="1"/>
    <row r="4" spans="1:7" ht="15.75" customHeight="1">
      <c r="A4" s="42"/>
      <c r="B4" s="47"/>
      <c r="C4" s="47"/>
      <c r="D4" s="116" t="s">
        <v>138</v>
      </c>
      <c r="E4" s="116"/>
      <c r="F4" s="116"/>
      <c r="G4" s="116"/>
    </row>
    <row r="5" spans="1:7" ht="15.75" customHeight="1">
      <c r="A5" s="42"/>
      <c r="B5" s="48"/>
      <c r="C5" s="48"/>
      <c r="D5" s="119" t="s">
        <v>3</v>
      </c>
      <c r="E5" s="119"/>
      <c r="F5" s="119"/>
      <c r="G5" s="119"/>
    </row>
    <row r="6" spans="1:7" ht="15.75" customHeight="1">
      <c r="A6" s="42"/>
      <c r="B6" s="48"/>
      <c r="C6" s="48"/>
      <c r="D6" s="119" t="s">
        <v>4</v>
      </c>
      <c r="E6" s="119"/>
      <c r="F6" s="119"/>
      <c r="G6" s="119"/>
    </row>
    <row r="7" spans="1:7" ht="15.75" customHeight="1">
      <c r="A7" s="42"/>
      <c r="B7" s="48"/>
      <c r="C7" s="48"/>
      <c r="D7" s="119" t="s">
        <v>142</v>
      </c>
      <c r="E7" s="119"/>
      <c r="F7" s="119"/>
      <c r="G7" s="119"/>
    </row>
    <row r="8" spans="1:5" ht="7.5" customHeight="1">
      <c r="A8" s="42"/>
      <c r="B8" s="40"/>
      <c r="C8" s="40"/>
      <c r="D8" s="40"/>
      <c r="E8" s="40"/>
    </row>
    <row r="9" spans="1:7" ht="15.75" customHeight="1">
      <c r="A9" s="42"/>
      <c r="B9" s="40"/>
      <c r="C9" s="40"/>
      <c r="D9" s="40"/>
      <c r="E9" s="40"/>
      <c r="F9" s="119" t="s">
        <v>140</v>
      </c>
      <c r="G9" s="119"/>
    </row>
    <row r="10" spans="1:7" ht="15.75" customHeight="1">
      <c r="A10" s="42"/>
      <c r="B10" s="40"/>
      <c r="C10" s="40"/>
      <c r="D10" s="40"/>
      <c r="E10" s="40"/>
      <c r="F10" s="119" t="s">
        <v>139</v>
      </c>
      <c r="G10" s="119"/>
    </row>
    <row r="11" spans="1:5" ht="12.75" customHeight="1">
      <c r="A11" s="42"/>
      <c r="B11" s="40"/>
      <c r="C11" s="40"/>
      <c r="D11" s="40"/>
      <c r="E11" s="40"/>
    </row>
    <row r="12" spans="1:7" s="12" customFormat="1" ht="38.25" customHeight="1">
      <c r="A12" s="136" t="s">
        <v>134</v>
      </c>
      <c r="B12" s="136"/>
      <c r="C12" s="136"/>
      <c r="D12" s="136"/>
      <c r="E12" s="136"/>
      <c r="F12" s="136"/>
      <c r="G12" s="136"/>
    </row>
    <row r="13" spans="1:7" s="12" customFormat="1" ht="1.5" customHeight="1">
      <c r="A13" s="58"/>
      <c r="B13" s="59"/>
      <c r="C13" s="59"/>
      <c r="D13" s="59"/>
      <c r="E13" s="59"/>
      <c r="F13" s="58"/>
      <c r="G13" s="58"/>
    </row>
    <row r="14" spans="1:7" s="12" customFormat="1" ht="15.75">
      <c r="A14" s="58"/>
      <c r="B14" s="59"/>
      <c r="C14" s="59"/>
      <c r="D14" s="59"/>
      <c r="E14" s="59"/>
      <c r="F14" s="58"/>
      <c r="G14" s="58"/>
    </row>
    <row r="15" spans="1:7" s="12" customFormat="1" ht="15.75">
      <c r="A15" s="137" t="s">
        <v>104</v>
      </c>
      <c r="B15" s="132" t="s">
        <v>94</v>
      </c>
      <c r="C15" s="133"/>
      <c r="D15" s="132" t="s">
        <v>95</v>
      </c>
      <c r="E15" s="133"/>
      <c r="F15" s="132" t="s">
        <v>100</v>
      </c>
      <c r="G15" s="133"/>
    </row>
    <row r="16" spans="1:7" s="12" customFormat="1" ht="48.75" customHeight="1">
      <c r="A16" s="138"/>
      <c r="B16" s="60" t="s">
        <v>105</v>
      </c>
      <c r="C16" s="61" t="s">
        <v>106</v>
      </c>
      <c r="D16" s="60" t="s">
        <v>105</v>
      </c>
      <c r="E16" s="61" t="s">
        <v>106</v>
      </c>
      <c r="F16" s="60" t="s">
        <v>105</v>
      </c>
      <c r="G16" s="61" t="s">
        <v>106</v>
      </c>
    </row>
    <row r="17" spans="1:7" s="12" customFormat="1" ht="18.75" customHeight="1">
      <c r="A17" s="139"/>
      <c r="B17" s="134" t="s">
        <v>107</v>
      </c>
      <c r="C17" s="135"/>
      <c r="D17" s="134" t="s">
        <v>107</v>
      </c>
      <c r="E17" s="135"/>
      <c r="F17" s="134" t="s">
        <v>107</v>
      </c>
      <c r="G17" s="135"/>
    </row>
    <row r="18" spans="1:7" s="12" customFormat="1" ht="15.75">
      <c r="A18" s="62">
        <v>1</v>
      </c>
      <c r="B18" s="63">
        <v>2</v>
      </c>
      <c r="C18" s="64">
        <v>3</v>
      </c>
      <c r="D18" s="63">
        <v>4</v>
      </c>
      <c r="E18" s="64">
        <v>5</v>
      </c>
      <c r="F18" s="63">
        <v>6</v>
      </c>
      <c r="G18" s="64">
        <v>7</v>
      </c>
    </row>
    <row r="19" spans="1:7" s="12" customFormat="1" ht="18" customHeight="1">
      <c r="A19" s="65" t="s">
        <v>108</v>
      </c>
      <c r="B19" s="66">
        <f>B32</f>
        <v>20000</v>
      </c>
      <c r="C19" s="67" t="s">
        <v>109</v>
      </c>
      <c r="D19" s="66">
        <f>D32</f>
        <v>0</v>
      </c>
      <c r="E19" s="67" t="s">
        <v>109</v>
      </c>
      <c r="F19" s="66" t="s">
        <v>109</v>
      </c>
      <c r="G19" s="67" t="s">
        <v>109</v>
      </c>
    </row>
    <row r="20" spans="1:7" s="12" customFormat="1" ht="16.5" customHeight="1">
      <c r="A20" s="68" t="s">
        <v>66</v>
      </c>
      <c r="B20" s="69"/>
      <c r="C20" s="70"/>
      <c r="D20" s="69"/>
      <c r="E20" s="70"/>
      <c r="F20" s="69"/>
      <c r="G20" s="70"/>
    </row>
    <row r="21" spans="1:7" s="12" customFormat="1" ht="16.5" customHeight="1">
      <c r="A21" s="71" t="s">
        <v>110</v>
      </c>
      <c r="B21" s="72" t="s">
        <v>109</v>
      </c>
      <c r="C21" s="70" t="s">
        <v>109</v>
      </c>
      <c r="D21" s="72" t="s">
        <v>109</v>
      </c>
      <c r="E21" s="70" t="s">
        <v>109</v>
      </c>
      <c r="F21" s="72" t="s">
        <v>109</v>
      </c>
      <c r="G21" s="70" t="s">
        <v>109</v>
      </c>
    </row>
    <row r="22" spans="1:7" s="12" customFormat="1" ht="16.5" customHeight="1">
      <c r="A22" s="73" t="s">
        <v>111</v>
      </c>
      <c r="B22" s="74" t="s">
        <v>109</v>
      </c>
      <c r="C22" s="70" t="s">
        <v>109</v>
      </c>
      <c r="D22" s="74" t="s">
        <v>109</v>
      </c>
      <c r="E22" s="70" t="s">
        <v>109</v>
      </c>
      <c r="F22" s="74" t="s">
        <v>109</v>
      </c>
      <c r="G22" s="70" t="s">
        <v>109</v>
      </c>
    </row>
    <row r="23" spans="1:7" s="12" customFormat="1" ht="17.25" customHeight="1">
      <c r="A23" s="73" t="s">
        <v>112</v>
      </c>
      <c r="B23" s="74" t="s">
        <v>109</v>
      </c>
      <c r="C23" s="70" t="s">
        <v>109</v>
      </c>
      <c r="D23" s="74" t="s">
        <v>109</v>
      </c>
      <c r="E23" s="70" t="s">
        <v>109</v>
      </c>
      <c r="F23" s="74" t="s">
        <v>109</v>
      </c>
      <c r="G23" s="70" t="s">
        <v>109</v>
      </c>
    </row>
    <row r="24" spans="1:7" s="12" customFormat="1" ht="17.25" customHeight="1">
      <c r="A24" s="71" t="s">
        <v>113</v>
      </c>
      <c r="B24" s="75" t="s">
        <v>109</v>
      </c>
      <c r="C24" s="70" t="s">
        <v>109</v>
      </c>
      <c r="D24" s="75" t="s">
        <v>109</v>
      </c>
      <c r="E24" s="70" t="s">
        <v>109</v>
      </c>
      <c r="F24" s="75" t="s">
        <v>109</v>
      </c>
      <c r="G24" s="70" t="s">
        <v>109</v>
      </c>
    </row>
    <row r="25" spans="1:7" s="12" customFormat="1" ht="15.75" customHeight="1">
      <c r="A25" s="73" t="s">
        <v>111</v>
      </c>
      <c r="B25" s="75" t="str">
        <f>B26</f>
        <v>-</v>
      </c>
      <c r="C25" s="76" t="s">
        <v>109</v>
      </c>
      <c r="D25" s="75" t="str">
        <f>D26</f>
        <v>-</v>
      </c>
      <c r="E25" s="76" t="s">
        <v>109</v>
      </c>
      <c r="F25" s="75" t="str">
        <f>F26</f>
        <v>-</v>
      </c>
      <c r="G25" s="76" t="s">
        <v>109</v>
      </c>
    </row>
    <row r="26" spans="1:7" s="12" customFormat="1" ht="37.5" customHeight="1">
      <c r="A26" s="77" t="s">
        <v>114</v>
      </c>
      <c r="B26" s="75" t="s">
        <v>109</v>
      </c>
      <c r="C26" s="76" t="s">
        <v>109</v>
      </c>
      <c r="D26" s="75" t="s">
        <v>109</v>
      </c>
      <c r="E26" s="76" t="s">
        <v>109</v>
      </c>
      <c r="F26" s="75" t="s">
        <v>109</v>
      </c>
      <c r="G26" s="76" t="s">
        <v>109</v>
      </c>
    </row>
    <row r="27" spans="1:7" s="12" customFormat="1" ht="18" customHeight="1">
      <c r="A27" s="73" t="s">
        <v>112</v>
      </c>
      <c r="B27" s="75" t="str">
        <f>B28</f>
        <v>-</v>
      </c>
      <c r="C27" s="76" t="s">
        <v>109</v>
      </c>
      <c r="D27" s="75" t="str">
        <f>D28</f>
        <v>-</v>
      </c>
      <c r="E27" s="76" t="s">
        <v>109</v>
      </c>
      <c r="F27" s="75" t="str">
        <f>F28</f>
        <v>-</v>
      </c>
      <c r="G27" s="76" t="s">
        <v>109</v>
      </c>
    </row>
    <row r="28" spans="1:7" s="12" customFormat="1" ht="31.5" customHeight="1">
      <c r="A28" s="77" t="s">
        <v>115</v>
      </c>
      <c r="B28" s="75" t="str">
        <f>B26</f>
        <v>-</v>
      </c>
      <c r="C28" s="76" t="s">
        <v>109</v>
      </c>
      <c r="D28" s="75" t="str">
        <f>D26</f>
        <v>-</v>
      </c>
      <c r="E28" s="76" t="s">
        <v>109</v>
      </c>
      <c r="F28" s="75" t="s">
        <v>109</v>
      </c>
      <c r="G28" s="76" t="s">
        <v>109</v>
      </c>
    </row>
    <row r="29" spans="1:7" s="12" customFormat="1" ht="37.5" customHeight="1" hidden="1">
      <c r="A29" s="77" t="s">
        <v>116</v>
      </c>
      <c r="B29" s="75">
        <v>30000</v>
      </c>
      <c r="C29" s="76" t="s">
        <v>109</v>
      </c>
      <c r="D29" s="75">
        <v>60000</v>
      </c>
      <c r="E29" s="76" t="s">
        <v>109</v>
      </c>
      <c r="F29" s="75">
        <v>60000</v>
      </c>
      <c r="G29" s="76" t="s">
        <v>109</v>
      </c>
    </row>
    <row r="30" spans="1:7" s="12" customFormat="1" ht="18.75" customHeight="1" hidden="1">
      <c r="A30" s="77" t="s">
        <v>117</v>
      </c>
      <c r="B30" s="75">
        <v>507648.4</v>
      </c>
      <c r="C30" s="76" t="s">
        <v>109</v>
      </c>
      <c r="D30" s="75">
        <v>1015296.8</v>
      </c>
      <c r="E30" s="76" t="s">
        <v>109</v>
      </c>
      <c r="F30" s="75">
        <v>1015296.8</v>
      </c>
      <c r="G30" s="76" t="s">
        <v>109</v>
      </c>
    </row>
    <row r="31" spans="1:7" s="12" customFormat="1" ht="20.25" customHeight="1" hidden="1">
      <c r="A31" s="77" t="s">
        <v>118</v>
      </c>
      <c r="B31" s="75">
        <v>579939.2</v>
      </c>
      <c r="C31" s="76" t="s">
        <v>109</v>
      </c>
      <c r="D31" s="75">
        <v>1159878.4</v>
      </c>
      <c r="E31" s="76" t="s">
        <v>109</v>
      </c>
      <c r="F31" s="75">
        <v>1159878.4</v>
      </c>
      <c r="G31" s="76" t="s">
        <v>109</v>
      </c>
    </row>
    <row r="32" spans="1:7" s="12" customFormat="1" ht="16.5" customHeight="1">
      <c r="A32" s="71" t="s">
        <v>119</v>
      </c>
      <c r="B32" s="75">
        <f>B33-B34</f>
        <v>20000</v>
      </c>
      <c r="C32" s="76" t="s">
        <v>109</v>
      </c>
      <c r="D32" s="75">
        <f>D33-D34</f>
        <v>0</v>
      </c>
      <c r="E32" s="76" t="s">
        <v>109</v>
      </c>
      <c r="F32" s="75">
        <f>F33-F34</f>
        <v>0</v>
      </c>
      <c r="G32" s="76" t="s">
        <v>109</v>
      </c>
    </row>
    <row r="33" spans="1:7" s="12" customFormat="1" ht="16.5" customHeight="1">
      <c r="A33" s="73" t="s">
        <v>111</v>
      </c>
      <c r="B33" s="75">
        <v>51500</v>
      </c>
      <c r="C33" s="76" t="s">
        <v>120</v>
      </c>
      <c r="D33" s="75">
        <v>24200</v>
      </c>
      <c r="E33" s="76" t="s">
        <v>121</v>
      </c>
      <c r="F33" s="75">
        <v>29000</v>
      </c>
      <c r="G33" s="76" t="s">
        <v>141</v>
      </c>
    </row>
    <row r="34" spans="1:7" s="12" customFormat="1" ht="15.75">
      <c r="A34" s="78" t="s">
        <v>112</v>
      </c>
      <c r="B34" s="79">
        <v>31500</v>
      </c>
      <c r="C34" s="80" t="s">
        <v>109</v>
      </c>
      <c r="D34" s="79">
        <v>24200</v>
      </c>
      <c r="E34" s="80" t="s">
        <v>109</v>
      </c>
      <c r="F34" s="79">
        <v>29000</v>
      </c>
      <c r="G34" s="80" t="s">
        <v>109</v>
      </c>
    </row>
    <row r="35" spans="1:5" s="12" customFormat="1" ht="15.75">
      <c r="A35" s="58"/>
      <c r="B35" s="59"/>
      <c r="C35" s="59"/>
      <c r="D35" s="59"/>
      <c r="E35" s="59"/>
    </row>
    <row r="36" spans="1:5" s="12" customFormat="1" ht="16.5">
      <c r="A36" s="81"/>
      <c r="B36" s="82"/>
      <c r="C36" s="82"/>
      <c r="D36" s="82"/>
      <c r="E36" s="83"/>
    </row>
    <row r="37" spans="1:5" ht="12.75">
      <c r="A37" s="11"/>
      <c r="B37" s="5"/>
      <c r="C37" s="15"/>
      <c r="D37" s="15"/>
      <c r="E37" s="15"/>
    </row>
    <row r="38" spans="1:5" ht="16.5">
      <c r="A38" s="7"/>
      <c r="B38" s="5"/>
      <c r="C38" s="5"/>
      <c r="D38" s="5"/>
      <c r="E38" s="50"/>
    </row>
    <row r="39" spans="1:4" ht="16.5">
      <c r="A39" s="7"/>
      <c r="B39" s="1"/>
      <c r="C39" s="1"/>
      <c r="D39" s="1"/>
    </row>
    <row r="40" spans="1:4" ht="16.5">
      <c r="A40" s="3"/>
      <c r="B40" s="1"/>
      <c r="C40" s="1"/>
      <c r="D40" s="1"/>
    </row>
    <row r="41" spans="2:4" ht="16.5">
      <c r="B41" s="1"/>
      <c r="C41" s="1"/>
      <c r="D41" s="1"/>
    </row>
    <row r="42" spans="1:4" ht="16.5">
      <c r="A42" s="1"/>
      <c r="B42" s="1"/>
      <c r="C42" s="1"/>
      <c r="D42" s="1"/>
    </row>
    <row r="43" spans="1:4" ht="16.5">
      <c r="A43" s="1"/>
      <c r="B43" s="1"/>
      <c r="C43" s="1"/>
      <c r="D43" s="1"/>
    </row>
    <row r="44" spans="1:4" ht="16.5">
      <c r="A44" s="1"/>
      <c r="B44" s="1"/>
      <c r="C44" s="1"/>
      <c r="D44" s="1"/>
    </row>
    <row r="45" spans="1:4" ht="16.5">
      <c r="A45" s="1"/>
      <c r="B45" s="1"/>
      <c r="C45" s="1"/>
      <c r="D45" s="1"/>
    </row>
    <row r="46" spans="1:4" ht="16.5">
      <c r="A46" s="1"/>
      <c r="B46" s="1"/>
      <c r="C46" s="1"/>
      <c r="D46" s="1"/>
    </row>
    <row r="47" spans="1:4" ht="16.5">
      <c r="A47" s="1"/>
      <c r="B47" s="1"/>
      <c r="C47" s="1"/>
      <c r="D47" s="1"/>
    </row>
    <row r="48" spans="1:4" ht="16.5">
      <c r="A48" s="1"/>
      <c r="B48" s="1"/>
      <c r="C48" s="1"/>
      <c r="D48" s="1"/>
    </row>
    <row r="49" spans="1:4" ht="16.5">
      <c r="A49" s="1"/>
      <c r="B49" s="1"/>
      <c r="C49" s="1"/>
      <c r="D49" s="1"/>
    </row>
    <row r="50" spans="1:4" ht="16.5">
      <c r="A50" s="1"/>
      <c r="B50" s="1"/>
      <c r="C50" s="1"/>
      <c r="D50" s="1"/>
    </row>
    <row r="51" spans="1:4" ht="16.5">
      <c r="A51" s="1"/>
      <c r="B51" s="1"/>
      <c r="C51" s="1"/>
      <c r="D51" s="1"/>
    </row>
  </sheetData>
  <sheetProtection/>
  <mergeCells count="14">
    <mergeCell ref="D4:G4"/>
    <mergeCell ref="D5:G5"/>
    <mergeCell ref="D6:G6"/>
    <mergeCell ref="D7:G7"/>
    <mergeCell ref="A12:G12"/>
    <mergeCell ref="A15:A17"/>
    <mergeCell ref="B15:C15"/>
    <mergeCell ref="D15:E15"/>
    <mergeCell ref="F9:G9"/>
    <mergeCell ref="F10:G10"/>
    <mergeCell ref="F15:G15"/>
    <mergeCell ref="B17:C17"/>
    <mergeCell ref="D17:E17"/>
    <mergeCell ref="F17:G17"/>
  </mergeCells>
  <printOptions/>
  <pageMargins left="0.984251968503937" right="1.1811023622047245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1"/>
  <sheetViews>
    <sheetView tabSelected="1" view="pageBreakPreview" zoomScale="60" zoomScalePageLayoutView="0" workbookViewId="0" topLeftCell="A2">
      <selection activeCell="B17" sqref="B17"/>
    </sheetView>
  </sheetViews>
  <sheetFormatPr defaultColWidth="9.00390625" defaultRowHeight="12.75"/>
  <cols>
    <col min="1" max="1" width="54.625" style="0" customWidth="1"/>
    <col min="2" max="2" width="15.00390625" style="0" customWidth="1"/>
    <col min="3" max="3" width="12.875" style="0" customWidth="1"/>
    <col min="4" max="4" width="15.00390625" style="0" customWidth="1"/>
    <col min="5" max="5" width="14.125" style="0" customWidth="1"/>
    <col min="6" max="6" width="14.625" style="0" customWidth="1"/>
    <col min="7" max="7" width="13.125" style="0" customWidth="1"/>
    <col min="8" max="8" width="3.875" style="0" customWidth="1"/>
  </cols>
  <sheetData>
    <row r="1" ht="12.75" hidden="1"/>
    <row r="2" spans="1:7" ht="15.75" customHeight="1">
      <c r="A2" s="42"/>
      <c r="B2" s="48"/>
      <c r="C2" s="48"/>
      <c r="D2" s="35"/>
      <c r="E2" s="35"/>
      <c r="F2" s="119" t="s">
        <v>122</v>
      </c>
      <c r="G2" s="119"/>
    </row>
    <row r="3" spans="1:7" ht="15.75" customHeight="1">
      <c r="A3" s="42"/>
      <c r="B3" s="48"/>
      <c r="C3" s="48"/>
      <c r="D3" s="35"/>
      <c r="E3" s="35"/>
      <c r="F3" s="119" t="s">
        <v>139</v>
      </c>
      <c r="G3" s="119"/>
    </row>
    <row r="4" spans="1:5" ht="15.75">
      <c r="A4" s="42"/>
      <c r="B4" s="40"/>
      <c r="C4" s="40"/>
      <c r="D4" s="40"/>
      <c r="E4" s="40"/>
    </row>
    <row r="5" spans="1:7" ht="38.25" customHeight="1">
      <c r="A5" s="136" t="s">
        <v>135</v>
      </c>
      <c r="B5" s="136"/>
      <c r="C5" s="136"/>
      <c r="D5" s="136"/>
      <c r="E5" s="136"/>
      <c r="F5" s="136"/>
      <c r="G5" s="136"/>
    </row>
    <row r="6" spans="1:7" ht="7.5" customHeight="1">
      <c r="A6" s="49"/>
      <c r="B6" s="51"/>
      <c r="C6" s="51"/>
      <c r="D6" s="52"/>
      <c r="E6" s="52"/>
      <c r="F6" s="52"/>
      <c r="G6" s="52"/>
    </row>
    <row r="7" spans="1:7" s="12" customFormat="1" ht="15.75">
      <c r="A7" s="137" t="s">
        <v>104</v>
      </c>
      <c r="B7" s="132" t="s">
        <v>94</v>
      </c>
      <c r="C7" s="133"/>
      <c r="D7" s="132" t="s">
        <v>95</v>
      </c>
      <c r="E7" s="133"/>
      <c r="F7" s="132" t="s">
        <v>100</v>
      </c>
      <c r="G7" s="133"/>
    </row>
    <row r="8" spans="1:7" s="12" customFormat="1" ht="63">
      <c r="A8" s="138"/>
      <c r="B8" s="60" t="s">
        <v>123</v>
      </c>
      <c r="C8" s="61" t="s">
        <v>106</v>
      </c>
      <c r="D8" s="60" t="s">
        <v>123</v>
      </c>
      <c r="E8" s="61" t="s">
        <v>106</v>
      </c>
      <c r="F8" s="60" t="s">
        <v>123</v>
      </c>
      <c r="G8" s="61" t="s">
        <v>106</v>
      </c>
    </row>
    <row r="9" spans="1:7" s="12" customFormat="1" ht="48.75" customHeight="1">
      <c r="A9" s="139"/>
      <c r="B9" s="134" t="s">
        <v>107</v>
      </c>
      <c r="C9" s="135"/>
      <c r="D9" s="134" t="s">
        <v>107</v>
      </c>
      <c r="E9" s="135"/>
      <c r="F9" s="134" t="s">
        <v>107</v>
      </c>
      <c r="G9" s="135"/>
    </row>
    <row r="10" spans="1:7" s="12" customFormat="1" ht="18.75" customHeight="1">
      <c r="A10" s="62">
        <v>1</v>
      </c>
      <c r="B10" s="63">
        <v>2</v>
      </c>
      <c r="C10" s="64">
        <v>3</v>
      </c>
      <c r="D10" s="63">
        <v>4</v>
      </c>
      <c r="E10" s="64">
        <v>5</v>
      </c>
      <c r="F10" s="63">
        <v>6</v>
      </c>
      <c r="G10" s="64">
        <v>7</v>
      </c>
    </row>
    <row r="11" spans="1:7" s="12" customFormat="1" ht="31.5">
      <c r="A11" s="65" t="s">
        <v>124</v>
      </c>
      <c r="B11" s="84" t="s">
        <v>109</v>
      </c>
      <c r="C11" s="85" t="s">
        <v>109</v>
      </c>
      <c r="D11" s="84" t="s">
        <v>109</v>
      </c>
      <c r="E11" s="85" t="s">
        <v>109</v>
      </c>
      <c r="F11" s="84" t="s">
        <v>109</v>
      </c>
      <c r="G11" s="85" t="s">
        <v>109</v>
      </c>
    </row>
    <row r="12" spans="1:7" s="12" customFormat="1" ht="52.5" customHeight="1">
      <c r="A12" s="71" t="s">
        <v>125</v>
      </c>
      <c r="B12" s="69"/>
      <c r="C12" s="86"/>
      <c r="D12" s="69"/>
      <c r="E12" s="86"/>
      <c r="F12" s="69"/>
      <c r="G12" s="86"/>
    </row>
    <row r="13" spans="1:7" s="12" customFormat="1" ht="16.5" customHeight="1">
      <c r="A13" s="73" t="s">
        <v>111</v>
      </c>
      <c r="B13" s="72" t="s">
        <v>109</v>
      </c>
      <c r="C13" s="70" t="s">
        <v>109</v>
      </c>
      <c r="D13" s="72" t="s">
        <v>109</v>
      </c>
      <c r="E13" s="70" t="s">
        <v>109</v>
      </c>
      <c r="F13" s="72" t="s">
        <v>109</v>
      </c>
      <c r="G13" s="70" t="s">
        <v>109</v>
      </c>
    </row>
    <row r="14" spans="1:8" s="12" customFormat="1" ht="21" customHeight="1">
      <c r="A14" s="78" t="s">
        <v>112</v>
      </c>
      <c r="B14" s="87" t="s">
        <v>109</v>
      </c>
      <c r="C14" s="88" t="s">
        <v>109</v>
      </c>
      <c r="D14" s="87" t="s">
        <v>109</v>
      </c>
      <c r="E14" s="88" t="s">
        <v>109</v>
      </c>
      <c r="F14" s="87" t="s">
        <v>109</v>
      </c>
      <c r="G14" s="88" t="s">
        <v>109</v>
      </c>
      <c r="H14" s="53" t="s">
        <v>126</v>
      </c>
    </row>
    <row r="15" spans="1:5" s="12" customFormat="1" ht="15.75">
      <c r="A15" s="58"/>
      <c r="B15" s="59"/>
      <c r="C15" s="59"/>
      <c r="D15" s="59"/>
      <c r="E15" s="59"/>
    </row>
    <row r="16" spans="1:5" s="12" customFormat="1" ht="16.5">
      <c r="A16" s="81"/>
      <c r="B16" s="82"/>
      <c r="C16" s="82"/>
      <c r="D16" s="82"/>
      <c r="E16" s="83"/>
    </row>
    <row r="17" spans="1:5" ht="12.75">
      <c r="A17" s="11"/>
      <c r="B17" s="5"/>
      <c r="C17" s="15"/>
      <c r="D17" s="15"/>
      <c r="E17" s="15"/>
    </row>
    <row r="18" spans="1:5" ht="16.5">
      <c r="A18" s="7"/>
      <c r="B18" s="5"/>
      <c r="C18" s="5"/>
      <c r="D18" s="5"/>
      <c r="E18" s="50"/>
    </row>
    <row r="19" spans="1:4" ht="16.5">
      <c r="A19" s="7"/>
      <c r="B19" s="1"/>
      <c r="C19" s="1"/>
      <c r="D19" s="1"/>
    </row>
    <row r="20" spans="1:4" ht="16.5">
      <c r="A20" s="3"/>
      <c r="B20" s="1"/>
      <c r="C20" s="1"/>
      <c r="D20" s="1"/>
    </row>
    <row r="21" spans="2:4" ht="16.5">
      <c r="B21" s="1"/>
      <c r="C21" s="1"/>
      <c r="D21" s="1"/>
    </row>
    <row r="22" spans="1:4" ht="16.5">
      <c r="A22" s="1"/>
      <c r="B22" s="1"/>
      <c r="C22" s="1"/>
      <c r="D22" s="1"/>
    </row>
    <row r="23" spans="1:4" ht="16.5">
      <c r="A23" s="1"/>
      <c r="B23" s="1"/>
      <c r="C23" s="1"/>
      <c r="D23" s="1"/>
    </row>
    <row r="24" spans="1:4" ht="16.5">
      <c r="A24" s="1"/>
      <c r="B24" s="1"/>
      <c r="C24" s="1"/>
      <c r="D24" s="1"/>
    </row>
    <row r="25" spans="1:4" ht="16.5">
      <c r="A25" s="1"/>
      <c r="B25" s="1"/>
      <c r="C25" s="1"/>
      <c r="D25" s="1"/>
    </row>
    <row r="26" spans="1:4" ht="16.5">
      <c r="A26" s="1"/>
      <c r="B26" s="1"/>
      <c r="C26" s="1"/>
      <c r="D26" s="1"/>
    </row>
    <row r="27" spans="1:4" ht="16.5">
      <c r="A27" s="1"/>
      <c r="B27" s="1"/>
      <c r="C27" s="1"/>
      <c r="D27" s="1"/>
    </row>
    <row r="28" spans="1:4" ht="16.5">
      <c r="A28" s="1"/>
      <c r="B28" s="1"/>
      <c r="C28" s="1"/>
      <c r="D28" s="1"/>
    </row>
    <row r="29" spans="1:4" ht="16.5">
      <c r="A29" s="1"/>
      <c r="B29" s="1"/>
      <c r="C29" s="1"/>
      <c r="D29" s="1"/>
    </row>
    <row r="30" spans="1:4" ht="16.5">
      <c r="A30" s="1"/>
      <c r="B30" s="1"/>
      <c r="C30" s="1"/>
      <c r="D30" s="1"/>
    </row>
    <row r="31" spans="1:4" ht="16.5">
      <c r="A31" s="1"/>
      <c r="B31" s="1"/>
      <c r="C31" s="1"/>
      <c r="D31" s="1"/>
    </row>
  </sheetData>
  <sheetProtection/>
  <mergeCells count="10">
    <mergeCell ref="F2:G2"/>
    <mergeCell ref="F3:G3"/>
    <mergeCell ref="A5:G5"/>
    <mergeCell ref="A7:A9"/>
    <mergeCell ref="B7:C7"/>
    <mergeCell ref="D7:E7"/>
    <mergeCell ref="F7:G7"/>
    <mergeCell ref="B9:C9"/>
    <mergeCell ref="D9:E9"/>
    <mergeCell ref="F9:G9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Чапыгина Анна Григорьевна</cp:lastModifiedBy>
  <cp:lastPrinted>2020-11-14T15:45:14Z</cp:lastPrinted>
  <dcterms:created xsi:type="dcterms:W3CDTF">2003-01-29T09:49:37Z</dcterms:created>
  <dcterms:modified xsi:type="dcterms:W3CDTF">2020-12-17T13:45:55Z</dcterms:modified>
  <cp:category/>
  <cp:version/>
  <cp:contentType/>
  <cp:contentStatus/>
</cp:coreProperties>
</file>